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2"/>
  <workbookPr filterPrivacy="1"/>
  <xr:revisionPtr revIDLastSave="0" documentId="13_ncr:1_{48503CE0-43AB-4DF6-AABF-A266A8A2ACD4}" xr6:coauthVersionLast="36" xr6:coauthVersionMax="36" xr10:uidLastSave="{00000000-0000-0000-0000-000000000000}"/>
  <bookViews>
    <workbookView xWindow="0" yWindow="0" windowWidth="9600" windowHeight="3255" xr2:uid="{00000000-000D-0000-FFFF-FFFF00000000}"/>
  </bookViews>
  <sheets>
    <sheet name="SUMIF" sheetId="1" r:id="rId1"/>
    <sheet name="合併彙算" sheetId="3" r:id="rId2"/>
    <sheet name="SUMIFS" sheetId="2" r:id="rId3"/>
    <sheet name="SUMIF的變化" sheetId="5" state="hidden" r:id="rId4"/>
    <sheet name="SUMIF的變化2" sheetId="7" state="hidden" r:id="rId5"/>
    <sheet name="COUNTIF" sheetId="4" r:id="rId6"/>
  </sheets>
  <definedNames>
    <definedName name="_xlnm._FilterDatabase" localSheetId="1" hidden="1">合併彙算!$B$2:$B$17</definedName>
    <definedName name="_xlnm.Extract" localSheetId="1">合併彙算!$L$2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7" i="2" l="1"/>
  <c r="F16" i="2"/>
  <c r="F15" i="2"/>
  <c r="F14" i="2"/>
  <c r="F13" i="2"/>
  <c r="F12" i="2"/>
  <c r="F11" i="2"/>
  <c r="F10" i="2"/>
  <c r="F9" i="2"/>
  <c r="F8" i="2"/>
  <c r="F7" i="2"/>
  <c r="F6" i="2"/>
  <c r="F5" i="2"/>
  <c r="F4" i="2"/>
  <c r="F3" i="2"/>
  <c r="F17" i="3"/>
  <c r="F16" i="3"/>
  <c r="F15" i="3"/>
  <c r="F14" i="3"/>
  <c r="F13" i="3"/>
  <c r="F12" i="3"/>
  <c r="F11" i="3"/>
  <c r="F10" i="3"/>
  <c r="F9" i="3"/>
  <c r="F8" i="3"/>
  <c r="F7" i="3"/>
  <c r="F6" i="3"/>
  <c r="F5" i="3"/>
  <c r="F4" i="3"/>
  <c r="F3" i="3"/>
  <c r="F4" i="1"/>
  <c r="F5" i="1"/>
  <c r="F6" i="1"/>
  <c r="F7" i="1"/>
  <c r="F8" i="1"/>
  <c r="F9" i="1"/>
  <c r="F10" i="1"/>
  <c r="F11" i="1"/>
  <c r="F12" i="1"/>
  <c r="F13" i="1"/>
  <c r="F14" i="1"/>
  <c r="M3" i="1" s="1"/>
  <c r="F15" i="1"/>
  <c r="F16" i="1"/>
  <c r="F17" i="1"/>
  <c r="F3" i="1"/>
  <c r="E19" i="7"/>
  <c r="E18" i="7"/>
  <c r="E17" i="7"/>
  <c r="L1" i="5"/>
  <c r="I3" i="4"/>
  <c r="P4" i="2"/>
  <c r="P5" i="2"/>
  <c r="P6" i="2"/>
  <c r="P7" i="2"/>
  <c r="P8" i="2"/>
  <c r="P9" i="2"/>
  <c r="P10" i="2"/>
  <c r="P11" i="2"/>
  <c r="P12" i="2"/>
  <c r="P13" i="2"/>
  <c r="P14" i="2"/>
  <c r="P3" i="2"/>
  <c r="M4" i="1"/>
  <c r="M5" i="1"/>
  <c r="M6" i="1"/>
</calcChain>
</file>

<file path=xl/sharedStrings.xml><?xml version="1.0" encoding="utf-8"?>
<sst xmlns="http://schemas.openxmlformats.org/spreadsheetml/2006/main" count="269" uniqueCount="57">
  <si>
    <t>單價</t>
    <rPh sb="0" eb="2">
      <t>タンカ</t>
    </rPh>
    <phoneticPr fontId="2"/>
  </si>
  <si>
    <t>數量</t>
    <rPh sb="0" eb="2">
      <t>スウリョウ</t>
    </rPh>
    <phoneticPr fontId="2"/>
  </si>
  <si>
    <t>金額</t>
    <rPh sb="0" eb="2">
      <t>キンガク</t>
    </rPh>
    <phoneticPr fontId="2"/>
  </si>
  <si>
    <t>出席天數</t>
    <rPh sb="0" eb="2">
      <t>シュッセキ</t>
    </rPh>
    <rPh sb="2" eb="4">
      <t>ニッスウ</t>
    </rPh>
    <phoneticPr fontId="6"/>
  </si>
  <si>
    <t>姓名</t>
    <rPh sb="0" eb="2">
      <t>シメイ</t>
    </rPh>
    <phoneticPr fontId="6"/>
  </si>
  <si>
    <t>出席者</t>
    <rPh sb="0" eb="3">
      <t>シュッセキシャ</t>
    </rPh>
    <phoneticPr fontId="6"/>
  </si>
  <si>
    <t>研習日</t>
    <rPh sb="0" eb="2">
      <t>ケンシュウ</t>
    </rPh>
    <rPh sb="2" eb="3">
      <t>ビ</t>
    </rPh>
    <phoneticPr fontId="6"/>
  </si>
  <si>
    <t>員工訓練出席表</t>
    <rPh sb="0" eb="2">
      <t>シャイン</t>
    </rPh>
    <rPh sb="2" eb="4">
      <t>ケンシュウ</t>
    </rPh>
    <rPh sb="4" eb="6">
      <t>シュッセキ</t>
    </rPh>
    <phoneticPr fontId="6"/>
  </si>
  <si>
    <t>×</t>
  </si>
  <si>
    <t>派遣</t>
  </si>
  <si>
    <t>○</t>
  </si>
  <si>
    <t>員工</t>
  </si>
  <si>
    <t>課長</t>
    <rPh sb="0" eb="2">
      <t>カチョウ</t>
    </rPh>
    <phoneticPr fontId="2"/>
  </si>
  <si>
    <t>部長</t>
    <rPh sb="0" eb="2">
      <t>ブチョウ</t>
    </rPh>
    <phoneticPr fontId="2"/>
  </si>
  <si>
    <t>可否參加</t>
    <rPh sb="0" eb="2">
      <t>サンカ</t>
    </rPh>
    <rPh sb="2" eb="4">
      <t>カヒ</t>
    </rPh>
    <phoneticPr fontId="2"/>
  </si>
  <si>
    <t>會費</t>
    <rPh sb="0" eb="2">
      <t>カイヒ</t>
    </rPh>
    <phoneticPr fontId="2"/>
  </si>
  <si>
    <t>職稱</t>
    <rPh sb="0" eb="2">
      <t>ヤクショク</t>
    </rPh>
    <phoneticPr fontId="2"/>
  </si>
  <si>
    <t>姓名</t>
    <rPh sb="0" eb="2">
      <t>シメイ</t>
    </rPh>
    <phoneticPr fontId="2"/>
  </si>
  <si>
    <t>技術部</t>
    <rPh sb="0" eb="2">
      <t>ｷﾞｼﾞュツ</t>
    </rPh>
    <rPh sb="2" eb="3">
      <t>ﾌﾞ</t>
    </rPh>
    <phoneticPr fontId="3" type="noConversion"/>
  </si>
  <si>
    <t>管理部</t>
    <rPh sb="0" eb="3">
      <t>カンリﾌﾞ</t>
    </rPh>
    <phoneticPr fontId="3" type="noConversion"/>
  </si>
  <si>
    <t>總宴會費</t>
    <phoneticPr fontId="3" type="noConversion"/>
  </si>
  <si>
    <r>
      <t>張</t>
    </r>
    <r>
      <rPr>
        <sz val="12"/>
        <color rgb="FF000000"/>
        <rFont val="新細明體"/>
        <family val="1"/>
        <charset val="136"/>
        <scheme val="minor"/>
      </rPr>
      <t>銘仁</t>
    </r>
    <rPh sb="0" eb="2">
      <t>フクハラマナミ</t>
    </rPh>
    <phoneticPr fontId="2"/>
  </si>
  <si>
    <t>教材費</t>
    <rPh sb="0" eb="3">
      <t>ダイ</t>
    </rPh>
    <phoneticPr fontId="2"/>
  </si>
  <si>
    <t>取得證照</t>
    <rPh sb="0" eb="2">
      <t>シカク</t>
    </rPh>
    <rPh sb="2" eb="4">
      <t>シュトク</t>
    </rPh>
    <phoneticPr fontId="2"/>
  </si>
  <si>
    <t>應用篇</t>
    <rPh sb="0" eb="2">
      <t>オウヨウ</t>
    </rPh>
    <rPh sb="2" eb="3">
      <t>ヘン</t>
    </rPh>
    <phoneticPr fontId="2"/>
  </si>
  <si>
    <t>基礎篇</t>
    <rPh sb="0" eb="2">
      <t>キソ</t>
    </rPh>
    <rPh sb="2" eb="3">
      <t>ヘン</t>
    </rPh>
    <phoneticPr fontId="2"/>
  </si>
  <si>
    <t>　　　課程
學生</t>
    <rPh sb="0" eb="8">
      <t>ジュコウセイ</t>
    </rPh>
    <phoneticPr fontId="2"/>
  </si>
  <si>
    <t>世榮</t>
  </si>
  <si>
    <t>賜萍、世榮、文仁、易祈</t>
  </si>
  <si>
    <t>賜萍、世榮、孟家、凱如</t>
  </si>
  <si>
    <t>易祈、孟家、文仁、麗萍</t>
    <phoneticPr fontId="3" type="noConversion"/>
  </si>
  <si>
    <t>聖芳、孟家、易安、世榮</t>
    <phoneticPr fontId="3" type="noConversion"/>
  </si>
  <si>
    <t>蘇世榮</t>
    <phoneticPr fontId="2"/>
  </si>
  <si>
    <t>蘇世榮</t>
    <phoneticPr fontId="2"/>
  </si>
  <si>
    <t>陳明裕</t>
    <phoneticPr fontId="2"/>
  </si>
  <si>
    <t>孫賜萍</t>
    <phoneticPr fontId="2"/>
  </si>
  <si>
    <t>孫賜萍</t>
    <phoneticPr fontId="2"/>
  </si>
  <si>
    <t>李文仁</t>
    <phoneticPr fontId="2"/>
  </si>
  <si>
    <r>
      <t>陳</t>
    </r>
    <r>
      <rPr>
        <sz val="12"/>
        <color rgb="FF000000"/>
        <rFont val="新細明體"/>
        <family val="1"/>
        <charset val="136"/>
        <scheme val="minor"/>
      </rPr>
      <t>銘仁</t>
    </r>
    <rPh sb="0" eb="2">
      <t>ノマヒロナオ</t>
    </rPh>
    <phoneticPr fontId="2"/>
  </si>
  <si>
    <t>蘇易祈</t>
    <phoneticPr fontId="2"/>
  </si>
  <si>
    <t>汪孟家</t>
    <phoneticPr fontId="2"/>
  </si>
  <si>
    <t>陳美真</t>
    <phoneticPr fontId="2"/>
  </si>
  <si>
    <t>劉良誠</t>
    <phoneticPr fontId="2"/>
  </si>
  <si>
    <t>○</t>
    <phoneticPr fontId="3" type="noConversion"/>
  </si>
  <si>
    <t>訂單編號</t>
    <rPh sb="0" eb="1">
      <t>デン</t>
    </rPh>
    <rPh sb="1" eb="2">
      <t>ヒョウ</t>
    </rPh>
    <phoneticPr fontId="2"/>
  </si>
  <si>
    <t>銷售明細</t>
    <rPh sb="0" eb="1">
      <t>デン</t>
    </rPh>
    <rPh sb="1" eb="2">
      <t>ヒョウ</t>
    </rPh>
    <rPh sb="2" eb="4">
      <t>メイサイ</t>
    </rPh>
    <phoneticPr fontId="2"/>
  </si>
  <si>
    <t>學校教材費</t>
    <rPh sb="0" eb="5">
      <t>ダイ</t>
    </rPh>
    <phoneticPr fontId="2"/>
  </si>
  <si>
    <t>產品</t>
    <phoneticPr fontId="3" type="noConversion"/>
  </si>
  <si>
    <t>地點</t>
    <phoneticPr fontId="3" type="noConversion"/>
  </si>
  <si>
    <t>硬碟</t>
  </si>
  <si>
    <t>CPU</t>
  </si>
  <si>
    <t>主機板</t>
  </si>
  <si>
    <t>記憶體</t>
  </si>
  <si>
    <t>台北</t>
  </si>
  <si>
    <t>台中</t>
  </si>
  <si>
    <t>高雄</t>
  </si>
  <si>
    <t>購買數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</si>
</sst>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-* #,##0.00_-;\-* #,##0.00_-;_-* &quot;-&quot;??_-;_-@_-"/>
    <numFmt numFmtId="176" formatCode="&quot;0000&quot;#"/>
    <numFmt numFmtId="177" formatCode="_-* #,##0_-;\-* #,##0_-;_-* &quot;-&quot;??_-;_-@_-"/>
    <numFmt numFmtId="178" formatCode="#,##0_ "/>
    <numFmt numFmtId="179" formatCode="yyyy/mm/dd\(aaa\)"/>
    <numFmt numFmtId="180" formatCode="&quot;$&quot;#,##0_);[Red]\(&quot;$&quot;#,##0\)"/>
  </numFmts>
  <fonts count="9" x14ac:knownFonts="1">
    <font>
      <sz val="12"/>
      <color theme="1"/>
      <name val="新細明體"/>
      <family val="2"/>
      <charset val="136"/>
      <scheme val="minor"/>
    </font>
    <font>
      <sz val="12"/>
      <color theme="1"/>
      <name val="新細明體"/>
      <family val="2"/>
      <charset val="136"/>
      <scheme val="minor"/>
    </font>
    <font>
      <b/>
      <sz val="13"/>
      <color theme="3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  <font>
      <b/>
      <sz val="12"/>
      <color theme="1"/>
      <name val="新細明體"/>
      <family val="1"/>
      <charset val="136"/>
      <scheme val="minor"/>
    </font>
    <font>
      <sz val="12"/>
      <color theme="1"/>
      <name val="新細明體"/>
      <family val="1"/>
      <charset val="136"/>
      <scheme val="minor"/>
    </font>
    <font>
      <b/>
      <sz val="15"/>
      <color theme="3"/>
      <name val="新細明體"/>
      <family val="2"/>
      <charset val="136"/>
      <scheme val="minor"/>
    </font>
    <font>
      <sz val="12"/>
      <color theme="1"/>
      <name val="新細明體"/>
      <family val="1"/>
      <charset val="136"/>
      <scheme val="major"/>
    </font>
    <font>
      <sz val="12"/>
      <color rgb="FF000000"/>
      <name val="新細明體"/>
      <family val="1"/>
      <charset val="136"/>
      <scheme val="minor"/>
    </font>
  </fonts>
  <fills count="6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399975585192419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43" fontId="1" fillId="0" borderId="0" applyFont="0" applyFill="0" applyBorder="0" applyAlignment="0" applyProtection="0">
      <alignment vertical="center"/>
    </xf>
  </cellStyleXfs>
  <cellXfs count="28">
    <xf numFmtId="0" fontId="0" fillId="0" borderId="0" xfId="0">
      <alignment vertical="center"/>
    </xf>
    <xf numFmtId="0" fontId="4" fillId="2" borderId="1" xfId="0" applyFont="1" applyFill="1" applyBorder="1" applyAlignment="1">
      <alignment horizontal="center" vertical="center"/>
    </xf>
    <xf numFmtId="0" fontId="5" fillId="0" borderId="0" xfId="0" applyFont="1">
      <alignment vertical="center"/>
    </xf>
    <xf numFmtId="176" fontId="5" fillId="0" borderId="1" xfId="0" applyNumberFormat="1" applyFont="1" applyBorder="1">
      <alignment vertical="center"/>
    </xf>
    <xf numFmtId="0" fontId="5" fillId="0" borderId="1" xfId="0" applyFont="1" applyBorder="1">
      <alignment vertical="center"/>
    </xf>
    <xf numFmtId="177" fontId="5" fillId="0" borderId="1" xfId="1" applyNumberFormat="1" applyFont="1" applyBorder="1">
      <alignment vertical="center"/>
    </xf>
    <xf numFmtId="0" fontId="5" fillId="0" borderId="1" xfId="0" applyFont="1" applyBorder="1" applyAlignment="1">
      <alignment horizontal="left" vertical="center"/>
    </xf>
    <xf numFmtId="178" fontId="5" fillId="0" borderId="1" xfId="1" applyNumberFormat="1" applyFont="1" applyBorder="1">
      <alignment vertical="center"/>
    </xf>
    <xf numFmtId="0" fontId="7" fillId="0" borderId="0" xfId="0" applyFont="1">
      <alignment vertical="center"/>
    </xf>
    <xf numFmtId="0" fontId="7" fillId="0" borderId="1" xfId="0" applyFont="1" applyBorder="1">
      <alignment vertical="center"/>
    </xf>
    <xf numFmtId="179" fontId="5" fillId="0" borderId="1" xfId="0" applyNumberFormat="1" applyFont="1" applyBorder="1">
      <alignment vertical="center"/>
    </xf>
    <xf numFmtId="0" fontId="4" fillId="3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178" fontId="5" fillId="0" borderId="1" xfId="0" applyNumberFormat="1" applyFont="1" applyBorder="1">
      <alignment vertical="center"/>
    </xf>
    <xf numFmtId="0" fontId="4" fillId="4" borderId="1" xfId="0" applyFont="1" applyFill="1" applyBorder="1" applyAlignment="1">
      <alignment horizontal="center" vertical="center"/>
    </xf>
    <xf numFmtId="0" fontId="4" fillId="5" borderId="1" xfId="0" applyFont="1" applyFill="1" applyBorder="1">
      <alignment vertical="center"/>
    </xf>
    <xf numFmtId="180" fontId="4" fillId="3" borderId="1" xfId="0" applyNumberFormat="1" applyFont="1" applyFill="1" applyBorder="1" applyAlignment="1">
      <alignment horizontal="center" vertical="center"/>
    </xf>
    <xf numFmtId="177" fontId="7" fillId="0" borderId="1" xfId="0" applyNumberFormat="1" applyFont="1" applyBorder="1">
      <alignment vertical="center"/>
    </xf>
    <xf numFmtId="0" fontId="4" fillId="0" borderId="2" xfId="0" applyFont="1" applyBorder="1" applyAlignment="1">
      <alignment horizontal="center" vertical="center"/>
    </xf>
    <xf numFmtId="0" fontId="4" fillId="5" borderId="5" xfId="0" applyFont="1" applyFill="1" applyBorder="1" applyAlignment="1">
      <alignment horizontal="center" vertical="center"/>
    </xf>
    <xf numFmtId="0" fontId="4" fillId="5" borderId="4" xfId="0" applyFont="1" applyFill="1" applyBorder="1" applyAlignment="1">
      <alignment horizontal="center" vertical="center"/>
    </xf>
    <xf numFmtId="0" fontId="4" fillId="5" borderId="3" xfId="0" applyFont="1" applyFill="1" applyBorder="1" applyAlignment="1">
      <alignment horizontal="center" vertical="center"/>
    </xf>
    <xf numFmtId="178" fontId="5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3" borderId="8" xfId="0" applyFont="1" applyFill="1" applyBorder="1" applyAlignment="1">
      <alignment horizontal="left" vertical="center" wrapText="1"/>
    </xf>
    <xf numFmtId="0" fontId="4" fillId="3" borderId="7" xfId="0" applyFont="1" applyFill="1" applyBorder="1" applyAlignment="1">
      <alignment horizontal="left" vertical="center" wrapText="1"/>
    </xf>
    <xf numFmtId="0" fontId="4" fillId="3" borderId="9" xfId="0" applyFont="1" applyFill="1" applyBorder="1" applyAlignment="1">
      <alignment horizontal="center" vertical="center"/>
    </xf>
    <xf numFmtId="0" fontId="4" fillId="3" borderId="6" xfId="0" applyFont="1" applyFill="1" applyBorder="1" applyAlignment="1">
      <alignment horizontal="center" vertical="center"/>
    </xf>
  </cellXfs>
  <cellStyles count="2">
    <cellStyle name="一般" xfId="0" builtinId="0"/>
    <cellStyle name="千分位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7"/>
  <sheetViews>
    <sheetView tabSelected="1" workbookViewId="0">
      <selection activeCell="M2" sqref="M2"/>
    </sheetView>
  </sheetViews>
  <sheetFormatPr defaultColWidth="8.875" defaultRowHeight="16.5" x14ac:dyDescent="0.25"/>
  <cols>
    <col min="1" max="2" width="10.5" style="2" bestFit="1" customWidth="1"/>
    <col min="3" max="3" width="11" style="2" customWidth="1"/>
    <col min="4" max="6" width="10.375" style="2" customWidth="1"/>
    <col min="7" max="7" width="9.5" style="2" customWidth="1"/>
    <col min="8" max="8" width="11.875" style="2" customWidth="1"/>
    <col min="9" max="9" width="11" style="2" bestFit="1" customWidth="1"/>
    <col min="10" max="11" width="8.875" style="2"/>
    <col min="12" max="12" width="10.125" style="2" customWidth="1"/>
    <col min="13" max="13" width="10.625" style="2" customWidth="1"/>
    <col min="14" max="16384" width="8.875" style="2"/>
  </cols>
  <sheetData>
    <row r="1" spans="1:13" x14ac:dyDescent="0.25">
      <c r="A1" s="18" t="s">
        <v>45</v>
      </c>
      <c r="B1" s="18"/>
      <c r="C1" s="18"/>
      <c r="D1" s="18"/>
      <c r="E1" s="18"/>
      <c r="F1" s="18"/>
    </row>
    <row r="2" spans="1:13" x14ac:dyDescent="0.25">
      <c r="A2" s="1" t="s">
        <v>44</v>
      </c>
      <c r="B2" s="1" t="s">
        <v>47</v>
      </c>
      <c r="C2" s="1" t="s">
        <v>48</v>
      </c>
      <c r="D2" s="1" t="s">
        <v>0</v>
      </c>
      <c r="E2" s="1" t="s">
        <v>1</v>
      </c>
      <c r="F2" s="1" t="s">
        <v>2</v>
      </c>
      <c r="H2" s="1" t="s">
        <v>47</v>
      </c>
      <c r="I2" s="1" t="s">
        <v>2</v>
      </c>
      <c r="L2" s="1" t="s">
        <v>47</v>
      </c>
      <c r="M2" s="1" t="s">
        <v>2</v>
      </c>
    </row>
    <row r="3" spans="1:13" x14ac:dyDescent="0.25">
      <c r="A3" s="3">
        <v>1</v>
      </c>
      <c r="B3" s="4" t="s">
        <v>49</v>
      </c>
      <c r="C3" s="4" t="s">
        <v>53</v>
      </c>
      <c r="D3" s="5">
        <v>2500</v>
      </c>
      <c r="E3" s="4">
        <v>1</v>
      </c>
      <c r="F3" s="5">
        <f>D3*E3</f>
        <v>2500</v>
      </c>
      <c r="H3" s="6" t="s">
        <v>51</v>
      </c>
      <c r="I3" s="5"/>
      <c r="L3" s="6" t="s">
        <v>51</v>
      </c>
      <c r="M3" s="5">
        <f>SUMIF($B$3:$B$17,L3,$F$3:$F$17)</f>
        <v>23200</v>
      </c>
    </row>
    <row r="4" spans="1:13" x14ac:dyDescent="0.25">
      <c r="A4" s="3">
        <v>1</v>
      </c>
      <c r="B4" s="4" t="s">
        <v>49</v>
      </c>
      <c r="C4" s="4" t="s">
        <v>54</v>
      </c>
      <c r="D4" s="5">
        <v>2400</v>
      </c>
      <c r="E4" s="4">
        <v>2</v>
      </c>
      <c r="F4" s="5">
        <f t="shared" ref="F4:F17" si="0">D4*E4</f>
        <v>4800</v>
      </c>
      <c r="H4" s="6" t="s">
        <v>50</v>
      </c>
      <c r="I4" s="4"/>
      <c r="L4" s="6" t="s">
        <v>50</v>
      </c>
      <c r="M4" s="5">
        <f t="shared" ref="M4:M6" si="1">SUMIF($B$3:$B$17,L4,$F$3:$F$17)</f>
        <v>35100</v>
      </c>
    </row>
    <row r="5" spans="1:13" x14ac:dyDescent="0.25">
      <c r="A5" s="3">
        <v>2</v>
      </c>
      <c r="B5" s="4" t="s">
        <v>50</v>
      </c>
      <c r="C5" s="4" t="s">
        <v>53</v>
      </c>
      <c r="D5" s="5">
        <v>3600</v>
      </c>
      <c r="E5" s="4">
        <v>1</v>
      </c>
      <c r="F5" s="5">
        <f t="shared" si="0"/>
        <v>3600</v>
      </c>
      <c r="H5" s="6" t="s">
        <v>52</v>
      </c>
      <c r="I5" s="4"/>
      <c r="L5" s="6" t="s">
        <v>52</v>
      </c>
      <c r="M5" s="5">
        <f t="shared" si="1"/>
        <v>3550</v>
      </c>
    </row>
    <row r="6" spans="1:13" x14ac:dyDescent="0.25">
      <c r="A6" s="3">
        <v>2</v>
      </c>
      <c r="B6" s="4" t="s">
        <v>50</v>
      </c>
      <c r="C6" s="4" t="s">
        <v>54</v>
      </c>
      <c r="D6" s="5">
        <v>3450</v>
      </c>
      <c r="E6" s="4">
        <v>1</v>
      </c>
      <c r="F6" s="5">
        <f t="shared" si="0"/>
        <v>3450</v>
      </c>
      <c r="H6" s="6" t="s">
        <v>49</v>
      </c>
      <c r="I6" s="4"/>
      <c r="L6" s="6" t="s">
        <v>49</v>
      </c>
      <c r="M6" s="5">
        <f t="shared" si="1"/>
        <v>9900</v>
      </c>
    </row>
    <row r="7" spans="1:13" x14ac:dyDescent="0.25">
      <c r="A7" s="3">
        <v>2</v>
      </c>
      <c r="B7" s="4" t="s">
        <v>50</v>
      </c>
      <c r="C7" s="4" t="s">
        <v>55</v>
      </c>
      <c r="D7" s="5">
        <v>3500</v>
      </c>
      <c r="E7" s="4">
        <v>2</v>
      </c>
      <c r="F7" s="5">
        <f t="shared" si="0"/>
        <v>7000</v>
      </c>
    </row>
    <row r="8" spans="1:13" x14ac:dyDescent="0.25">
      <c r="A8" s="3">
        <v>3</v>
      </c>
      <c r="B8" s="4" t="s">
        <v>51</v>
      </c>
      <c r="C8" s="4" t="s">
        <v>54</v>
      </c>
      <c r="D8" s="5">
        <v>4000</v>
      </c>
      <c r="E8" s="4">
        <v>1</v>
      </c>
      <c r="F8" s="5">
        <f t="shared" si="0"/>
        <v>4000</v>
      </c>
    </row>
    <row r="9" spans="1:13" x14ac:dyDescent="0.25">
      <c r="A9" s="3">
        <v>3</v>
      </c>
      <c r="B9" s="4" t="s">
        <v>52</v>
      </c>
      <c r="C9" s="4" t="s">
        <v>54</v>
      </c>
      <c r="D9" s="5">
        <v>800</v>
      </c>
      <c r="E9" s="4">
        <v>2</v>
      </c>
      <c r="F9" s="5">
        <f t="shared" si="0"/>
        <v>1600</v>
      </c>
    </row>
    <row r="10" spans="1:13" x14ac:dyDescent="0.25">
      <c r="A10" s="3">
        <v>4</v>
      </c>
      <c r="B10" s="4" t="s">
        <v>52</v>
      </c>
      <c r="C10" s="4" t="s">
        <v>55</v>
      </c>
      <c r="D10" s="5">
        <v>950</v>
      </c>
      <c r="E10" s="4">
        <v>1</v>
      </c>
      <c r="F10" s="5">
        <f t="shared" si="0"/>
        <v>950</v>
      </c>
    </row>
    <row r="11" spans="1:13" x14ac:dyDescent="0.25">
      <c r="A11" s="3">
        <v>5</v>
      </c>
      <c r="B11" s="4" t="s">
        <v>50</v>
      </c>
      <c r="C11" s="4" t="s">
        <v>53</v>
      </c>
      <c r="D11" s="5">
        <v>3450</v>
      </c>
      <c r="E11" s="4">
        <v>1</v>
      </c>
      <c r="F11" s="5">
        <f t="shared" si="0"/>
        <v>3450</v>
      </c>
    </row>
    <row r="12" spans="1:13" x14ac:dyDescent="0.25">
      <c r="A12" s="3">
        <v>5</v>
      </c>
      <c r="B12" s="4" t="s">
        <v>50</v>
      </c>
      <c r="C12" s="4" t="s">
        <v>54</v>
      </c>
      <c r="D12" s="5">
        <v>3600</v>
      </c>
      <c r="E12" s="4">
        <v>3</v>
      </c>
      <c r="F12" s="5">
        <f t="shared" si="0"/>
        <v>10800</v>
      </c>
    </row>
    <row r="13" spans="1:13" x14ac:dyDescent="0.25">
      <c r="A13" s="3">
        <v>5</v>
      </c>
      <c r="B13" s="4" t="s">
        <v>50</v>
      </c>
      <c r="C13" s="4" t="s">
        <v>55</v>
      </c>
      <c r="D13" s="5">
        <v>3400</v>
      </c>
      <c r="E13" s="4">
        <v>2</v>
      </c>
      <c r="F13" s="5">
        <f t="shared" si="0"/>
        <v>6800</v>
      </c>
    </row>
    <row r="14" spans="1:13" x14ac:dyDescent="0.25">
      <c r="A14" s="3">
        <v>6</v>
      </c>
      <c r="B14" s="4" t="s">
        <v>51</v>
      </c>
      <c r="C14" s="4" t="s">
        <v>53</v>
      </c>
      <c r="D14" s="5">
        <v>3900</v>
      </c>
      <c r="E14" s="4">
        <v>2</v>
      </c>
      <c r="F14" s="5">
        <f t="shared" si="0"/>
        <v>7800</v>
      </c>
    </row>
    <row r="15" spans="1:13" x14ac:dyDescent="0.25">
      <c r="A15" s="3">
        <v>7</v>
      </c>
      <c r="B15" s="4" t="s">
        <v>52</v>
      </c>
      <c r="C15" s="4" t="s">
        <v>55</v>
      </c>
      <c r="D15" s="5">
        <v>1000</v>
      </c>
      <c r="E15" s="4">
        <v>1</v>
      </c>
      <c r="F15" s="5">
        <f t="shared" si="0"/>
        <v>1000</v>
      </c>
    </row>
    <row r="16" spans="1:13" x14ac:dyDescent="0.25">
      <c r="A16" s="3">
        <v>7</v>
      </c>
      <c r="B16" s="4" t="s">
        <v>49</v>
      </c>
      <c r="C16" s="4" t="s">
        <v>53</v>
      </c>
      <c r="D16" s="5">
        <v>2600</v>
      </c>
      <c r="E16" s="4">
        <v>1</v>
      </c>
      <c r="F16" s="5">
        <f t="shared" si="0"/>
        <v>2600</v>
      </c>
    </row>
    <row r="17" spans="1:6" x14ac:dyDescent="0.25">
      <c r="A17" s="3">
        <v>8</v>
      </c>
      <c r="B17" s="4" t="s">
        <v>51</v>
      </c>
      <c r="C17" s="4" t="s">
        <v>54</v>
      </c>
      <c r="D17" s="5">
        <v>3800</v>
      </c>
      <c r="E17" s="4">
        <v>3</v>
      </c>
      <c r="F17" s="5">
        <f t="shared" si="0"/>
        <v>11400</v>
      </c>
    </row>
  </sheetData>
  <mergeCells count="1">
    <mergeCell ref="A1:F1"/>
  </mergeCells>
  <phoneticPr fontId="3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Q17"/>
  <sheetViews>
    <sheetView workbookViewId="0">
      <selection activeCell="O11" sqref="O11"/>
    </sheetView>
  </sheetViews>
  <sheetFormatPr defaultColWidth="8.875" defaultRowHeight="16.5" x14ac:dyDescent="0.25"/>
  <cols>
    <col min="1" max="2" width="10.5" style="8" bestFit="1" customWidth="1"/>
    <col min="3" max="3" width="11" style="8" customWidth="1"/>
    <col min="4" max="6" width="10.375" style="8" customWidth="1"/>
    <col min="7" max="7" width="8.875" style="8"/>
    <col min="8" max="8" width="9.5" style="8" bestFit="1" customWidth="1"/>
    <col min="9" max="9" width="8.875" style="8"/>
    <col min="10" max="10" width="3.375" style="8" customWidth="1"/>
    <col min="11" max="11" width="2.625" style="8" customWidth="1"/>
    <col min="12" max="13" width="8.875" style="8"/>
    <col min="14" max="14" width="3.25" style="8" customWidth="1"/>
    <col min="15" max="15" width="3.5" style="8" customWidth="1"/>
    <col min="16" max="16384" width="8.875" style="8"/>
  </cols>
  <sheetData>
    <row r="1" spans="1:17" x14ac:dyDescent="0.25">
      <c r="A1" s="18" t="s">
        <v>45</v>
      </c>
      <c r="B1" s="18"/>
      <c r="C1" s="18"/>
      <c r="D1" s="18"/>
      <c r="E1" s="18"/>
      <c r="F1" s="18"/>
    </row>
    <row r="2" spans="1:17" x14ac:dyDescent="0.25">
      <c r="A2" s="1" t="s">
        <v>44</v>
      </c>
      <c r="B2" s="1" t="s">
        <v>47</v>
      </c>
      <c r="C2" s="1" t="s">
        <v>48</v>
      </c>
      <c r="D2" s="1" t="s">
        <v>0</v>
      </c>
      <c r="E2" s="1" t="s">
        <v>1</v>
      </c>
      <c r="F2" s="1" t="s">
        <v>2</v>
      </c>
      <c r="H2" s="1" t="s">
        <v>47</v>
      </c>
      <c r="I2" s="1" t="s">
        <v>2</v>
      </c>
      <c r="L2" s="1" t="s">
        <v>47</v>
      </c>
      <c r="M2" s="1" t="s">
        <v>2</v>
      </c>
      <c r="P2" s="1" t="s">
        <v>47</v>
      </c>
      <c r="Q2" s="1" t="s">
        <v>2</v>
      </c>
    </row>
    <row r="3" spans="1:17" x14ac:dyDescent="0.25">
      <c r="A3" s="3">
        <v>1</v>
      </c>
      <c r="B3" s="4" t="s">
        <v>49</v>
      </c>
      <c r="C3" s="4" t="s">
        <v>53</v>
      </c>
      <c r="D3" s="5">
        <v>2500</v>
      </c>
      <c r="E3" s="4">
        <v>1</v>
      </c>
      <c r="F3" s="5">
        <f>D3*E3</f>
        <v>2500</v>
      </c>
      <c r="H3" s="9" t="s">
        <v>51</v>
      </c>
      <c r="I3" s="17">
        <v>23200</v>
      </c>
      <c r="L3"/>
      <c r="M3"/>
      <c r="P3" s="9" t="s">
        <v>51</v>
      </c>
      <c r="Q3" s="17"/>
    </row>
    <row r="4" spans="1:17" x14ac:dyDescent="0.25">
      <c r="A4" s="3">
        <v>1</v>
      </c>
      <c r="B4" s="4" t="s">
        <v>49</v>
      </c>
      <c r="C4" s="4" t="s">
        <v>54</v>
      </c>
      <c r="D4" s="5">
        <v>2400</v>
      </c>
      <c r="E4" s="4">
        <v>2</v>
      </c>
      <c r="F4" s="5">
        <f t="shared" ref="F4:F17" si="0">D4*E4</f>
        <v>4800</v>
      </c>
      <c r="H4" s="9" t="s">
        <v>50</v>
      </c>
      <c r="I4" s="17">
        <v>35100</v>
      </c>
      <c r="L4"/>
      <c r="M4"/>
      <c r="P4" s="9" t="s">
        <v>49</v>
      </c>
      <c r="Q4" s="17"/>
    </row>
    <row r="5" spans="1:17" x14ac:dyDescent="0.25">
      <c r="A5" s="3">
        <v>2</v>
      </c>
      <c r="B5" s="4" t="s">
        <v>50</v>
      </c>
      <c r="C5" s="4" t="s">
        <v>53</v>
      </c>
      <c r="D5" s="5">
        <v>3600</v>
      </c>
      <c r="E5" s="4">
        <v>1</v>
      </c>
      <c r="F5" s="5">
        <f t="shared" si="0"/>
        <v>3600</v>
      </c>
      <c r="H5" s="9" t="s">
        <v>52</v>
      </c>
      <c r="I5" s="17">
        <v>3550</v>
      </c>
      <c r="L5"/>
      <c r="M5"/>
    </row>
    <row r="6" spans="1:17" x14ac:dyDescent="0.25">
      <c r="A6" s="3">
        <v>2</v>
      </c>
      <c r="B6" s="4" t="s">
        <v>50</v>
      </c>
      <c r="C6" s="4" t="s">
        <v>54</v>
      </c>
      <c r="D6" s="5">
        <v>3450</v>
      </c>
      <c r="E6" s="4">
        <v>1</v>
      </c>
      <c r="F6" s="5">
        <f t="shared" si="0"/>
        <v>3450</v>
      </c>
      <c r="H6" s="9" t="s">
        <v>49</v>
      </c>
      <c r="I6" s="17">
        <v>9900</v>
      </c>
      <c r="L6"/>
      <c r="M6"/>
    </row>
    <row r="7" spans="1:17" x14ac:dyDescent="0.25">
      <c r="A7" s="3">
        <v>2</v>
      </c>
      <c r="B7" s="4" t="s">
        <v>50</v>
      </c>
      <c r="C7" s="4" t="s">
        <v>55</v>
      </c>
      <c r="D7" s="5">
        <v>3500</v>
      </c>
      <c r="E7" s="4">
        <v>2</v>
      </c>
      <c r="F7" s="5">
        <f t="shared" si="0"/>
        <v>7000</v>
      </c>
    </row>
    <row r="8" spans="1:17" x14ac:dyDescent="0.25">
      <c r="A8" s="3">
        <v>3</v>
      </c>
      <c r="B8" s="4" t="s">
        <v>51</v>
      </c>
      <c r="C8" s="4" t="s">
        <v>54</v>
      </c>
      <c r="D8" s="5">
        <v>4000</v>
      </c>
      <c r="E8" s="4">
        <v>1</v>
      </c>
      <c r="F8" s="5">
        <f t="shared" si="0"/>
        <v>4000</v>
      </c>
    </row>
    <row r="9" spans="1:17" x14ac:dyDescent="0.25">
      <c r="A9" s="3">
        <v>3</v>
      </c>
      <c r="B9" s="4" t="s">
        <v>52</v>
      </c>
      <c r="C9" s="4" t="s">
        <v>54</v>
      </c>
      <c r="D9" s="5">
        <v>800</v>
      </c>
      <c r="E9" s="4">
        <v>2</v>
      </c>
      <c r="F9" s="5">
        <f t="shared" si="0"/>
        <v>1600</v>
      </c>
    </row>
    <row r="10" spans="1:17" x14ac:dyDescent="0.25">
      <c r="A10" s="3">
        <v>4</v>
      </c>
      <c r="B10" s="4" t="s">
        <v>52</v>
      </c>
      <c r="C10" s="4" t="s">
        <v>55</v>
      </c>
      <c r="D10" s="5">
        <v>950</v>
      </c>
      <c r="E10" s="4">
        <v>1</v>
      </c>
      <c r="F10" s="5">
        <f t="shared" si="0"/>
        <v>950</v>
      </c>
    </row>
    <row r="11" spans="1:17" x14ac:dyDescent="0.25">
      <c r="A11" s="3">
        <v>5</v>
      </c>
      <c r="B11" s="4" t="s">
        <v>50</v>
      </c>
      <c r="C11" s="4" t="s">
        <v>53</v>
      </c>
      <c r="D11" s="5">
        <v>3450</v>
      </c>
      <c r="E11" s="4">
        <v>1</v>
      </c>
      <c r="F11" s="5">
        <f t="shared" si="0"/>
        <v>3450</v>
      </c>
    </row>
    <row r="12" spans="1:17" x14ac:dyDescent="0.25">
      <c r="A12" s="3">
        <v>5</v>
      </c>
      <c r="B12" s="4" t="s">
        <v>50</v>
      </c>
      <c r="C12" s="4" t="s">
        <v>54</v>
      </c>
      <c r="D12" s="5">
        <v>3600</v>
      </c>
      <c r="E12" s="4">
        <v>3</v>
      </c>
      <c r="F12" s="5">
        <f t="shared" si="0"/>
        <v>10800</v>
      </c>
    </row>
    <row r="13" spans="1:17" x14ac:dyDescent="0.25">
      <c r="A13" s="3">
        <v>5</v>
      </c>
      <c r="B13" s="4" t="s">
        <v>50</v>
      </c>
      <c r="C13" s="4" t="s">
        <v>55</v>
      </c>
      <c r="D13" s="5">
        <v>3400</v>
      </c>
      <c r="E13" s="4">
        <v>2</v>
      </c>
      <c r="F13" s="5">
        <f t="shared" si="0"/>
        <v>6800</v>
      </c>
    </row>
    <row r="14" spans="1:17" x14ac:dyDescent="0.25">
      <c r="A14" s="3">
        <v>6</v>
      </c>
      <c r="B14" s="4" t="s">
        <v>51</v>
      </c>
      <c r="C14" s="4" t="s">
        <v>53</v>
      </c>
      <c r="D14" s="5">
        <v>3900</v>
      </c>
      <c r="E14" s="4">
        <v>2</v>
      </c>
      <c r="F14" s="5">
        <f t="shared" si="0"/>
        <v>7800</v>
      </c>
    </row>
    <row r="15" spans="1:17" x14ac:dyDescent="0.25">
      <c r="A15" s="3">
        <v>7</v>
      </c>
      <c r="B15" s="4" t="s">
        <v>52</v>
      </c>
      <c r="C15" s="4" t="s">
        <v>55</v>
      </c>
      <c r="D15" s="5">
        <v>1000</v>
      </c>
      <c r="E15" s="4">
        <v>1</v>
      </c>
      <c r="F15" s="5">
        <f t="shared" si="0"/>
        <v>1000</v>
      </c>
    </row>
    <row r="16" spans="1:17" x14ac:dyDescent="0.25">
      <c r="A16" s="3">
        <v>7</v>
      </c>
      <c r="B16" s="4" t="s">
        <v>49</v>
      </c>
      <c r="C16" s="4" t="s">
        <v>53</v>
      </c>
      <c r="D16" s="5">
        <v>2600</v>
      </c>
      <c r="E16" s="4">
        <v>1</v>
      </c>
      <c r="F16" s="5">
        <f t="shared" si="0"/>
        <v>2600</v>
      </c>
    </row>
    <row r="17" spans="1:6" x14ac:dyDescent="0.25">
      <c r="A17" s="3">
        <v>8</v>
      </c>
      <c r="B17" s="4" t="s">
        <v>51</v>
      </c>
      <c r="C17" s="4" t="s">
        <v>54</v>
      </c>
      <c r="D17" s="5">
        <v>3800</v>
      </c>
      <c r="E17" s="4">
        <v>3</v>
      </c>
      <c r="F17" s="5">
        <f t="shared" si="0"/>
        <v>11400</v>
      </c>
    </row>
  </sheetData>
  <dataConsolidate topLabels="1">
    <dataRefs count="1">
      <dataRef ref="B2:F17" sheet="合併彙算"/>
    </dataRefs>
  </dataConsolidate>
  <mergeCells count="1">
    <mergeCell ref="A1:F1"/>
  </mergeCells>
  <phoneticPr fontId="3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P17"/>
  <sheetViews>
    <sheetView workbookViewId="0">
      <selection activeCell="I20" sqref="I20"/>
    </sheetView>
  </sheetViews>
  <sheetFormatPr defaultColWidth="8.875" defaultRowHeight="16.5" x14ac:dyDescent="0.25"/>
  <cols>
    <col min="1" max="2" width="10.5" style="2" bestFit="1" customWidth="1"/>
    <col min="3" max="3" width="11" style="2" customWidth="1"/>
    <col min="4" max="6" width="10.375" style="2" customWidth="1"/>
    <col min="7" max="7" width="4.25" style="2" customWidth="1"/>
    <col min="8" max="8" width="10.5" style="2" bestFit="1" customWidth="1"/>
    <col min="9" max="10" width="9.5" style="2" customWidth="1"/>
    <col min="11" max="11" width="5.125" style="2" customWidth="1"/>
    <col min="12" max="12" width="3.25" style="2" customWidth="1"/>
    <col min="13" max="13" width="3.625" style="2" customWidth="1"/>
    <col min="14" max="14" width="9.5" style="2" bestFit="1" customWidth="1"/>
    <col min="15" max="16384" width="8.875" style="2"/>
  </cols>
  <sheetData>
    <row r="1" spans="1:16" x14ac:dyDescent="0.25">
      <c r="A1" s="18" t="s">
        <v>45</v>
      </c>
      <c r="B1" s="18"/>
      <c r="C1" s="18"/>
      <c r="D1" s="18"/>
      <c r="E1" s="18"/>
      <c r="F1" s="18"/>
    </row>
    <row r="2" spans="1:16" x14ac:dyDescent="0.25">
      <c r="A2" s="1" t="s">
        <v>44</v>
      </c>
      <c r="B2" s="1" t="s">
        <v>47</v>
      </c>
      <c r="C2" s="1" t="s">
        <v>48</v>
      </c>
      <c r="D2" s="1" t="s">
        <v>0</v>
      </c>
      <c r="E2" s="1" t="s">
        <v>1</v>
      </c>
      <c r="F2" s="1" t="s">
        <v>2</v>
      </c>
      <c r="H2" s="1" t="s">
        <v>47</v>
      </c>
      <c r="I2" s="1" t="s">
        <v>48</v>
      </c>
      <c r="J2" s="1" t="s">
        <v>56</v>
      </c>
      <c r="N2" s="1" t="s">
        <v>47</v>
      </c>
      <c r="O2" s="1" t="s">
        <v>48</v>
      </c>
      <c r="P2" s="1" t="s">
        <v>56</v>
      </c>
    </row>
    <row r="3" spans="1:16" x14ac:dyDescent="0.25">
      <c r="A3" s="3">
        <v>1</v>
      </c>
      <c r="B3" s="4" t="s">
        <v>49</v>
      </c>
      <c r="C3" s="4" t="s">
        <v>53</v>
      </c>
      <c r="D3" s="5">
        <v>2500</v>
      </c>
      <c r="E3" s="4">
        <v>1</v>
      </c>
      <c r="F3" s="5">
        <f>D3*E3</f>
        <v>2500</v>
      </c>
      <c r="H3" s="4" t="s">
        <v>49</v>
      </c>
      <c r="I3" s="4" t="s">
        <v>53</v>
      </c>
      <c r="J3" s="7"/>
      <c r="N3" s="4" t="s">
        <v>49</v>
      </c>
      <c r="O3" s="4" t="s">
        <v>53</v>
      </c>
      <c r="P3" s="7">
        <f>SUMIFS($E$3:$E$17,$B$3:$B$17,N3,$C$3:$C$17,O3)</f>
        <v>2</v>
      </c>
    </row>
    <row r="4" spans="1:16" x14ac:dyDescent="0.25">
      <c r="A4" s="3">
        <v>1</v>
      </c>
      <c r="B4" s="4" t="s">
        <v>49</v>
      </c>
      <c r="C4" s="4" t="s">
        <v>54</v>
      </c>
      <c r="D4" s="5">
        <v>2400</v>
      </c>
      <c r="E4" s="4">
        <v>2</v>
      </c>
      <c r="F4" s="5">
        <f t="shared" ref="F4:F17" si="0">D4*E4</f>
        <v>4800</v>
      </c>
      <c r="H4" s="4" t="s">
        <v>49</v>
      </c>
      <c r="I4" s="4" t="s">
        <v>54</v>
      </c>
      <c r="J4" s="7"/>
      <c r="N4" s="4" t="s">
        <v>49</v>
      </c>
      <c r="O4" s="4" t="s">
        <v>54</v>
      </c>
      <c r="P4" s="7">
        <f t="shared" ref="P4:P14" si="1">SUMIFS($E$3:$E$17,$B$3:$B$17,N4,$C$3:$C$17,O4)</f>
        <v>2</v>
      </c>
    </row>
    <row r="5" spans="1:16" x14ac:dyDescent="0.25">
      <c r="A5" s="3">
        <v>2</v>
      </c>
      <c r="B5" s="4" t="s">
        <v>50</v>
      </c>
      <c r="C5" s="4" t="s">
        <v>53</v>
      </c>
      <c r="D5" s="5">
        <v>3600</v>
      </c>
      <c r="E5" s="4">
        <v>1</v>
      </c>
      <c r="F5" s="5">
        <f t="shared" si="0"/>
        <v>3600</v>
      </c>
      <c r="H5" s="4" t="s">
        <v>49</v>
      </c>
      <c r="I5" s="4" t="s">
        <v>55</v>
      </c>
      <c r="J5" s="7"/>
      <c r="N5" s="4" t="s">
        <v>49</v>
      </c>
      <c r="O5" s="4" t="s">
        <v>55</v>
      </c>
      <c r="P5" s="7">
        <f t="shared" si="1"/>
        <v>0</v>
      </c>
    </row>
    <row r="6" spans="1:16" x14ac:dyDescent="0.25">
      <c r="A6" s="3">
        <v>2</v>
      </c>
      <c r="B6" s="4" t="s">
        <v>50</v>
      </c>
      <c r="C6" s="4" t="s">
        <v>54</v>
      </c>
      <c r="D6" s="5">
        <v>3450</v>
      </c>
      <c r="E6" s="4">
        <v>1</v>
      </c>
      <c r="F6" s="5">
        <f t="shared" si="0"/>
        <v>3450</v>
      </c>
      <c r="H6" s="4" t="s">
        <v>50</v>
      </c>
      <c r="I6" s="4" t="s">
        <v>53</v>
      </c>
      <c r="J6" s="7"/>
      <c r="N6" s="4" t="s">
        <v>50</v>
      </c>
      <c r="O6" s="4" t="s">
        <v>53</v>
      </c>
      <c r="P6" s="7">
        <f t="shared" si="1"/>
        <v>2</v>
      </c>
    </row>
    <row r="7" spans="1:16" x14ac:dyDescent="0.25">
      <c r="A7" s="3">
        <v>2</v>
      </c>
      <c r="B7" s="4" t="s">
        <v>50</v>
      </c>
      <c r="C7" s="4" t="s">
        <v>55</v>
      </c>
      <c r="D7" s="5">
        <v>3500</v>
      </c>
      <c r="E7" s="4">
        <v>2</v>
      </c>
      <c r="F7" s="5">
        <f t="shared" si="0"/>
        <v>7000</v>
      </c>
      <c r="H7" s="4" t="s">
        <v>50</v>
      </c>
      <c r="I7" s="4" t="s">
        <v>54</v>
      </c>
      <c r="J7" s="7"/>
      <c r="N7" s="4" t="s">
        <v>50</v>
      </c>
      <c r="O7" s="4" t="s">
        <v>54</v>
      </c>
      <c r="P7" s="7">
        <f t="shared" si="1"/>
        <v>4</v>
      </c>
    </row>
    <row r="8" spans="1:16" x14ac:dyDescent="0.25">
      <c r="A8" s="3">
        <v>3</v>
      </c>
      <c r="B8" s="4" t="s">
        <v>51</v>
      </c>
      <c r="C8" s="4" t="s">
        <v>54</v>
      </c>
      <c r="D8" s="5">
        <v>4000</v>
      </c>
      <c r="E8" s="4">
        <v>1</v>
      </c>
      <c r="F8" s="5">
        <f t="shared" si="0"/>
        <v>4000</v>
      </c>
      <c r="H8" s="4" t="s">
        <v>50</v>
      </c>
      <c r="I8" s="4" t="s">
        <v>55</v>
      </c>
      <c r="J8" s="7"/>
      <c r="N8" s="4" t="s">
        <v>50</v>
      </c>
      <c r="O8" s="4" t="s">
        <v>55</v>
      </c>
      <c r="P8" s="7">
        <f t="shared" si="1"/>
        <v>4</v>
      </c>
    </row>
    <row r="9" spans="1:16" x14ac:dyDescent="0.25">
      <c r="A9" s="3">
        <v>3</v>
      </c>
      <c r="B9" s="4" t="s">
        <v>52</v>
      </c>
      <c r="C9" s="4" t="s">
        <v>54</v>
      </c>
      <c r="D9" s="5">
        <v>800</v>
      </c>
      <c r="E9" s="4">
        <v>2</v>
      </c>
      <c r="F9" s="5">
        <f t="shared" si="0"/>
        <v>1600</v>
      </c>
      <c r="H9" s="4" t="s">
        <v>51</v>
      </c>
      <c r="I9" s="4" t="s">
        <v>53</v>
      </c>
      <c r="J9" s="7"/>
      <c r="N9" s="4" t="s">
        <v>51</v>
      </c>
      <c r="O9" s="4" t="s">
        <v>53</v>
      </c>
      <c r="P9" s="7">
        <f t="shared" si="1"/>
        <v>2</v>
      </c>
    </row>
    <row r="10" spans="1:16" x14ac:dyDescent="0.25">
      <c r="A10" s="3">
        <v>4</v>
      </c>
      <c r="B10" s="4" t="s">
        <v>52</v>
      </c>
      <c r="C10" s="4" t="s">
        <v>55</v>
      </c>
      <c r="D10" s="5">
        <v>950</v>
      </c>
      <c r="E10" s="4">
        <v>1</v>
      </c>
      <c r="F10" s="5">
        <f t="shared" si="0"/>
        <v>950</v>
      </c>
      <c r="H10" s="4" t="s">
        <v>51</v>
      </c>
      <c r="I10" s="4" t="s">
        <v>54</v>
      </c>
      <c r="J10" s="7"/>
      <c r="N10" s="4" t="s">
        <v>51</v>
      </c>
      <c r="O10" s="4" t="s">
        <v>54</v>
      </c>
      <c r="P10" s="7">
        <f t="shared" si="1"/>
        <v>4</v>
      </c>
    </row>
    <row r="11" spans="1:16" x14ac:dyDescent="0.25">
      <c r="A11" s="3">
        <v>5</v>
      </c>
      <c r="B11" s="4" t="s">
        <v>50</v>
      </c>
      <c r="C11" s="4" t="s">
        <v>53</v>
      </c>
      <c r="D11" s="5">
        <v>3450</v>
      </c>
      <c r="E11" s="4">
        <v>1</v>
      </c>
      <c r="F11" s="5">
        <f t="shared" si="0"/>
        <v>3450</v>
      </c>
      <c r="H11" s="4" t="s">
        <v>51</v>
      </c>
      <c r="I11" s="4" t="s">
        <v>55</v>
      </c>
      <c r="J11" s="7"/>
      <c r="N11" s="4" t="s">
        <v>51</v>
      </c>
      <c r="O11" s="4" t="s">
        <v>55</v>
      </c>
      <c r="P11" s="7">
        <f t="shared" si="1"/>
        <v>0</v>
      </c>
    </row>
    <row r="12" spans="1:16" x14ac:dyDescent="0.25">
      <c r="A12" s="3">
        <v>5</v>
      </c>
      <c r="B12" s="4" t="s">
        <v>50</v>
      </c>
      <c r="C12" s="4" t="s">
        <v>54</v>
      </c>
      <c r="D12" s="5">
        <v>3600</v>
      </c>
      <c r="E12" s="4">
        <v>3</v>
      </c>
      <c r="F12" s="5">
        <f t="shared" si="0"/>
        <v>10800</v>
      </c>
      <c r="H12" s="4" t="s">
        <v>52</v>
      </c>
      <c r="I12" s="4" t="s">
        <v>53</v>
      </c>
      <c r="J12" s="7"/>
      <c r="N12" s="4" t="s">
        <v>52</v>
      </c>
      <c r="O12" s="4" t="s">
        <v>53</v>
      </c>
      <c r="P12" s="7">
        <f t="shared" si="1"/>
        <v>0</v>
      </c>
    </row>
    <row r="13" spans="1:16" x14ac:dyDescent="0.25">
      <c r="A13" s="3">
        <v>5</v>
      </c>
      <c r="B13" s="4" t="s">
        <v>50</v>
      </c>
      <c r="C13" s="4" t="s">
        <v>55</v>
      </c>
      <c r="D13" s="5">
        <v>3400</v>
      </c>
      <c r="E13" s="4">
        <v>2</v>
      </c>
      <c r="F13" s="5">
        <f t="shared" si="0"/>
        <v>6800</v>
      </c>
      <c r="H13" s="4" t="s">
        <v>52</v>
      </c>
      <c r="I13" s="4" t="s">
        <v>54</v>
      </c>
      <c r="J13" s="7"/>
      <c r="N13" s="4" t="s">
        <v>52</v>
      </c>
      <c r="O13" s="4" t="s">
        <v>54</v>
      </c>
      <c r="P13" s="7">
        <f t="shared" si="1"/>
        <v>2</v>
      </c>
    </row>
    <row r="14" spans="1:16" x14ac:dyDescent="0.25">
      <c r="A14" s="3">
        <v>6</v>
      </c>
      <c r="B14" s="4" t="s">
        <v>51</v>
      </c>
      <c r="C14" s="4" t="s">
        <v>53</v>
      </c>
      <c r="D14" s="5">
        <v>3900</v>
      </c>
      <c r="E14" s="4">
        <v>2</v>
      </c>
      <c r="F14" s="5">
        <f t="shared" si="0"/>
        <v>7800</v>
      </c>
      <c r="H14" s="4" t="s">
        <v>52</v>
      </c>
      <c r="I14" s="4" t="s">
        <v>55</v>
      </c>
      <c r="J14" s="7"/>
      <c r="N14" s="4" t="s">
        <v>52</v>
      </c>
      <c r="O14" s="4" t="s">
        <v>55</v>
      </c>
      <c r="P14" s="7">
        <f t="shared" si="1"/>
        <v>2</v>
      </c>
    </row>
    <row r="15" spans="1:16" x14ac:dyDescent="0.25">
      <c r="A15" s="3">
        <v>7</v>
      </c>
      <c r="B15" s="4" t="s">
        <v>52</v>
      </c>
      <c r="C15" s="4" t="s">
        <v>55</v>
      </c>
      <c r="D15" s="5">
        <v>1000</v>
      </c>
      <c r="E15" s="4">
        <v>1</v>
      </c>
      <c r="F15" s="5">
        <f t="shared" si="0"/>
        <v>1000</v>
      </c>
    </row>
    <row r="16" spans="1:16" x14ac:dyDescent="0.25">
      <c r="A16" s="3">
        <v>7</v>
      </c>
      <c r="B16" s="4" t="s">
        <v>49</v>
      </c>
      <c r="C16" s="4" t="s">
        <v>53</v>
      </c>
      <c r="D16" s="5">
        <v>2600</v>
      </c>
      <c r="E16" s="4">
        <v>1</v>
      </c>
      <c r="F16" s="5">
        <f t="shared" si="0"/>
        <v>2600</v>
      </c>
    </row>
    <row r="17" spans="1:6" x14ac:dyDescent="0.25">
      <c r="A17" s="3">
        <v>8</v>
      </c>
      <c r="B17" s="4" t="s">
        <v>51</v>
      </c>
      <c r="C17" s="4" t="s">
        <v>54</v>
      </c>
      <c r="D17" s="5">
        <v>3800</v>
      </c>
      <c r="E17" s="4">
        <v>3</v>
      </c>
      <c r="F17" s="5">
        <f t="shared" si="0"/>
        <v>11400</v>
      </c>
    </row>
  </sheetData>
  <mergeCells count="1">
    <mergeCell ref="A1:F1"/>
  </mergeCells>
  <phoneticPr fontId="3" type="noConversion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M9"/>
  <sheetViews>
    <sheetView workbookViewId="0">
      <selection activeCell="H17" sqref="H17"/>
    </sheetView>
  </sheetViews>
  <sheetFormatPr defaultColWidth="8.875" defaultRowHeight="16.5" x14ac:dyDescent="0.25"/>
  <cols>
    <col min="1" max="1" width="11" style="2" bestFit="1" customWidth="1"/>
    <col min="2" max="3" width="7.25" style="2" customWidth="1"/>
    <col min="4" max="4" width="11" style="2" bestFit="1" customWidth="1"/>
    <col min="5" max="5" width="8.25" style="2" bestFit="1" customWidth="1"/>
    <col min="6" max="7" width="7.25" style="2" customWidth="1"/>
    <col min="8" max="8" width="11" style="2" bestFit="1" customWidth="1"/>
    <col min="9" max="10" width="8.875" style="2"/>
    <col min="11" max="11" width="12.875" style="2" customWidth="1"/>
    <col min="12" max="16384" width="8.875" style="2"/>
  </cols>
  <sheetData>
    <row r="1" spans="1:13" x14ac:dyDescent="0.25">
      <c r="A1" s="15" t="s">
        <v>20</v>
      </c>
      <c r="B1" s="22"/>
      <c r="C1" s="22"/>
      <c r="K1" s="15" t="s">
        <v>20</v>
      </c>
      <c r="L1" s="22">
        <f>SUMIF(D4:H9,"○",C4:G9)</f>
        <v>20000</v>
      </c>
      <c r="M1" s="22"/>
    </row>
    <row r="3" spans="1:13" x14ac:dyDescent="0.25">
      <c r="A3" s="19" t="s">
        <v>19</v>
      </c>
      <c r="B3" s="20"/>
      <c r="C3" s="20"/>
      <c r="D3" s="21"/>
      <c r="E3" s="19" t="s">
        <v>18</v>
      </c>
      <c r="F3" s="20"/>
      <c r="G3" s="20"/>
      <c r="H3" s="21"/>
    </row>
    <row r="4" spans="1:13" x14ac:dyDescent="0.25">
      <c r="A4" s="14" t="s">
        <v>17</v>
      </c>
      <c r="B4" s="14" t="s">
        <v>16</v>
      </c>
      <c r="C4" s="14" t="s">
        <v>15</v>
      </c>
      <c r="D4" s="14" t="s">
        <v>14</v>
      </c>
      <c r="E4" s="14" t="s">
        <v>17</v>
      </c>
      <c r="F4" s="14" t="s">
        <v>16</v>
      </c>
      <c r="G4" s="14" t="s">
        <v>15</v>
      </c>
      <c r="H4" s="14" t="s">
        <v>14</v>
      </c>
    </row>
    <row r="5" spans="1:13" x14ac:dyDescent="0.25">
      <c r="A5" s="4" t="s">
        <v>32</v>
      </c>
      <c r="B5" s="4" t="s">
        <v>13</v>
      </c>
      <c r="C5" s="13">
        <v>5000</v>
      </c>
      <c r="D5" s="12" t="s">
        <v>10</v>
      </c>
      <c r="E5" s="4" t="s">
        <v>34</v>
      </c>
      <c r="F5" s="4" t="s">
        <v>12</v>
      </c>
      <c r="G5" s="13">
        <v>4000</v>
      </c>
      <c r="H5" s="12" t="s">
        <v>43</v>
      </c>
    </row>
    <row r="6" spans="1:13" x14ac:dyDescent="0.25">
      <c r="A6" s="4" t="s">
        <v>35</v>
      </c>
      <c r="B6" s="4" t="s">
        <v>12</v>
      </c>
      <c r="C6" s="13">
        <v>4000</v>
      </c>
      <c r="D6" s="12" t="s">
        <v>10</v>
      </c>
      <c r="E6" s="4" t="s">
        <v>37</v>
      </c>
      <c r="F6" s="4" t="s">
        <v>11</v>
      </c>
      <c r="G6" s="13">
        <v>3000</v>
      </c>
      <c r="H6" s="12" t="s">
        <v>8</v>
      </c>
    </row>
    <row r="7" spans="1:13" x14ac:dyDescent="0.25">
      <c r="A7" s="4" t="s">
        <v>38</v>
      </c>
      <c r="B7" s="4" t="s">
        <v>11</v>
      </c>
      <c r="C7" s="13">
        <v>3000</v>
      </c>
      <c r="D7" s="12" t="s">
        <v>8</v>
      </c>
      <c r="E7" s="4" t="s">
        <v>39</v>
      </c>
      <c r="F7" s="4" t="s">
        <v>11</v>
      </c>
      <c r="G7" s="13">
        <v>3000</v>
      </c>
      <c r="H7" s="12" t="s">
        <v>10</v>
      </c>
    </row>
    <row r="8" spans="1:13" x14ac:dyDescent="0.25">
      <c r="A8" s="4" t="s">
        <v>40</v>
      </c>
      <c r="B8" s="4" t="s">
        <v>11</v>
      </c>
      <c r="C8" s="13">
        <v>3000</v>
      </c>
      <c r="D8" s="12" t="s">
        <v>10</v>
      </c>
      <c r="E8" s="4" t="s">
        <v>41</v>
      </c>
      <c r="F8" s="4" t="s">
        <v>9</v>
      </c>
      <c r="G8" s="13">
        <v>1000</v>
      </c>
      <c r="H8" s="12" t="s">
        <v>10</v>
      </c>
    </row>
    <row r="9" spans="1:13" x14ac:dyDescent="0.25">
      <c r="A9" s="4" t="s">
        <v>42</v>
      </c>
      <c r="B9" s="4" t="s">
        <v>9</v>
      </c>
      <c r="C9" s="13">
        <v>1000</v>
      </c>
      <c r="D9" s="12" t="s">
        <v>8</v>
      </c>
      <c r="E9" s="4"/>
      <c r="F9" s="4"/>
      <c r="G9" s="13"/>
      <c r="H9" s="12"/>
    </row>
  </sheetData>
  <mergeCells count="4">
    <mergeCell ref="A3:D3"/>
    <mergeCell ref="E3:H3"/>
    <mergeCell ref="B1:C1"/>
    <mergeCell ref="L1:M1"/>
  </mergeCells>
  <phoneticPr fontId="3" type="noConversion"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E19"/>
  <sheetViews>
    <sheetView workbookViewId="0">
      <selection activeCell="A14" sqref="A14:E14"/>
    </sheetView>
  </sheetViews>
  <sheetFormatPr defaultColWidth="8.875" defaultRowHeight="16.5" x14ac:dyDescent="0.25"/>
  <cols>
    <col min="1" max="1" width="13.5" style="2" bestFit="1" customWidth="1"/>
    <col min="2" max="4" width="10.375" style="2" bestFit="1" customWidth="1"/>
    <col min="5" max="16384" width="8.875" style="2"/>
  </cols>
  <sheetData>
    <row r="1" spans="1:5" x14ac:dyDescent="0.25">
      <c r="A1" s="23" t="s">
        <v>46</v>
      </c>
      <c r="B1" s="23"/>
      <c r="C1" s="23"/>
      <c r="D1" s="23"/>
      <c r="E1" s="23"/>
    </row>
    <row r="2" spans="1:5" x14ac:dyDescent="0.25">
      <c r="A2" s="24" t="s">
        <v>26</v>
      </c>
      <c r="B2" s="11" t="s">
        <v>25</v>
      </c>
      <c r="C2" s="11" t="s">
        <v>24</v>
      </c>
      <c r="D2" s="11" t="s">
        <v>23</v>
      </c>
      <c r="E2" s="26" t="s">
        <v>22</v>
      </c>
    </row>
    <row r="3" spans="1:5" x14ac:dyDescent="0.25">
      <c r="A3" s="25"/>
      <c r="B3" s="16">
        <v>1500</v>
      </c>
      <c r="C3" s="16">
        <v>1800</v>
      </c>
      <c r="D3" s="16">
        <v>2000</v>
      </c>
      <c r="E3" s="27"/>
    </row>
    <row r="4" spans="1:5" x14ac:dyDescent="0.25">
      <c r="A4" s="4" t="s">
        <v>33</v>
      </c>
      <c r="B4" s="12" t="s">
        <v>43</v>
      </c>
      <c r="C4" s="12" t="s">
        <v>10</v>
      </c>
      <c r="D4" s="12"/>
      <c r="E4" s="13"/>
    </row>
    <row r="5" spans="1:5" x14ac:dyDescent="0.25">
      <c r="A5" s="4" t="s">
        <v>36</v>
      </c>
      <c r="B5" s="12"/>
      <c r="C5" s="12"/>
      <c r="D5" s="12" t="s">
        <v>10</v>
      </c>
      <c r="E5" s="13"/>
    </row>
    <row r="6" spans="1:5" x14ac:dyDescent="0.25">
      <c r="A6" s="4" t="s">
        <v>21</v>
      </c>
      <c r="B6" s="12"/>
      <c r="C6" s="12" t="s">
        <v>10</v>
      </c>
      <c r="D6" s="12" t="s">
        <v>10</v>
      </c>
      <c r="E6" s="13"/>
    </row>
    <row r="14" spans="1:5" x14ac:dyDescent="0.25">
      <c r="A14" s="23" t="s">
        <v>46</v>
      </c>
      <c r="B14" s="23"/>
      <c r="C14" s="23"/>
      <c r="D14" s="23"/>
      <c r="E14" s="23"/>
    </row>
    <row r="15" spans="1:5" x14ac:dyDescent="0.25">
      <c r="A15" s="24" t="s">
        <v>26</v>
      </c>
      <c r="B15" s="11" t="s">
        <v>25</v>
      </c>
      <c r="C15" s="11" t="s">
        <v>24</v>
      </c>
      <c r="D15" s="11" t="s">
        <v>23</v>
      </c>
      <c r="E15" s="26" t="s">
        <v>22</v>
      </c>
    </row>
    <row r="16" spans="1:5" x14ac:dyDescent="0.25">
      <c r="A16" s="25"/>
      <c r="B16" s="16">
        <v>1500</v>
      </c>
      <c r="C16" s="16">
        <v>1800</v>
      </c>
      <c r="D16" s="16">
        <v>2000</v>
      </c>
      <c r="E16" s="27"/>
    </row>
    <row r="17" spans="1:5" x14ac:dyDescent="0.25">
      <c r="A17" s="4" t="s">
        <v>33</v>
      </c>
      <c r="B17" s="12" t="s">
        <v>43</v>
      </c>
      <c r="C17" s="12" t="s">
        <v>10</v>
      </c>
      <c r="D17" s="12"/>
      <c r="E17" s="13">
        <f>SUMIF(B17:D17,"○",$B$3:$D$3)</f>
        <v>3300</v>
      </c>
    </row>
    <row r="18" spans="1:5" x14ac:dyDescent="0.25">
      <c r="A18" s="4" t="s">
        <v>36</v>
      </c>
      <c r="B18" s="12"/>
      <c r="C18" s="12"/>
      <c r="D18" s="12" t="s">
        <v>10</v>
      </c>
      <c r="E18" s="13">
        <f t="shared" ref="E18:E19" si="0">SUMIF(B18:D18,"○",$B$3:$D$3)</f>
        <v>2000</v>
      </c>
    </row>
    <row r="19" spans="1:5" x14ac:dyDescent="0.25">
      <c r="A19" s="4" t="s">
        <v>21</v>
      </c>
      <c r="B19" s="12"/>
      <c r="C19" s="12" t="s">
        <v>10</v>
      </c>
      <c r="D19" s="12" t="s">
        <v>10</v>
      </c>
      <c r="E19" s="13">
        <f t="shared" si="0"/>
        <v>3800</v>
      </c>
    </row>
  </sheetData>
  <mergeCells count="6">
    <mergeCell ref="A1:E1"/>
    <mergeCell ref="A2:A3"/>
    <mergeCell ref="E2:E3"/>
    <mergeCell ref="A14:E14"/>
    <mergeCell ref="A15:A16"/>
    <mergeCell ref="E15:E16"/>
  </mergeCells>
  <phoneticPr fontId="3" type="noConversion"/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I6"/>
  <sheetViews>
    <sheetView workbookViewId="0">
      <selection activeCell="I3" sqref="I3"/>
    </sheetView>
  </sheetViews>
  <sheetFormatPr defaultColWidth="8.875" defaultRowHeight="16.5" x14ac:dyDescent="0.25"/>
  <cols>
    <col min="1" max="1" width="17.125" style="2" bestFit="1" customWidth="1"/>
    <col min="2" max="2" width="27.5" style="2" bestFit="1" customWidth="1"/>
    <col min="3" max="4" width="8.875" style="2"/>
    <col min="5" max="5" width="10.5" style="2" bestFit="1" customWidth="1"/>
    <col min="6" max="7" width="8.875" style="2"/>
    <col min="8" max="8" width="6" style="2" bestFit="1" customWidth="1"/>
    <col min="9" max="16384" width="8.875" style="2"/>
  </cols>
  <sheetData>
    <row r="1" spans="1:9" x14ac:dyDescent="0.25">
      <c r="A1" s="18" t="s">
        <v>7</v>
      </c>
      <c r="B1" s="18"/>
    </row>
    <row r="2" spans="1:9" x14ac:dyDescent="0.25">
      <c r="A2" s="11" t="s">
        <v>6</v>
      </c>
      <c r="B2" s="11" t="s">
        <v>5</v>
      </c>
      <c r="D2" s="11" t="s">
        <v>4</v>
      </c>
      <c r="E2" s="11" t="s">
        <v>3</v>
      </c>
      <c r="H2" s="11" t="s">
        <v>4</v>
      </c>
      <c r="I2" s="11" t="s">
        <v>3</v>
      </c>
    </row>
    <row r="3" spans="1:9" x14ac:dyDescent="0.25">
      <c r="A3" s="10">
        <v>41008</v>
      </c>
      <c r="B3" s="4" t="s">
        <v>28</v>
      </c>
      <c r="D3" s="4" t="s">
        <v>27</v>
      </c>
      <c r="E3" s="4"/>
      <c r="H3" s="4" t="s">
        <v>27</v>
      </c>
      <c r="I3" s="4">
        <f>COUNTIF(B3:B6,"*"&amp;H3&amp;"*")</f>
        <v>3</v>
      </c>
    </row>
    <row r="4" spans="1:9" x14ac:dyDescent="0.25">
      <c r="A4" s="10">
        <v>41026</v>
      </c>
      <c r="B4" s="4" t="s">
        <v>29</v>
      </c>
    </row>
    <row r="5" spans="1:9" x14ac:dyDescent="0.25">
      <c r="A5" s="10">
        <v>41037</v>
      </c>
      <c r="B5" s="4" t="s">
        <v>31</v>
      </c>
    </row>
    <row r="6" spans="1:9" x14ac:dyDescent="0.25">
      <c r="A6" s="10">
        <v>41054</v>
      </c>
      <c r="B6" s="4" t="s">
        <v>30</v>
      </c>
    </row>
  </sheetData>
  <mergeCells count="1">
    <mergeCell ref="A1:B1"/>
  </mergeCells>
  <phoneticPr fontId="3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6</vt:i4>
      </vt:variant>
      <vt:variant>
        <vt:lpstr>具名範圍</vt:lpstr>
      </vt:variant>
      <vt:variant>
        <vt:i4>1</vt:i4>
      </vt:variant>
    </vt:vector>
  </HeadingPairs>
  <TitlesOfParts>
    <vt:vector size="7" baseType="lpstr">
      <vt:lpstr>SUMIF</vt:lpstr>
      <vt:lpstr>合併彙算</vt:lpstr>
      <vt:lpstr>SUMIFS</vt:lpstr>
      <vt:lpstr>SUMIF的變化</vt:lpstr>
      <vt:lpstr>SUMIF的變化2</vt:lpstr>
      <vt:lpstr>COUNTIF</vt:lpstr>
      <vt:lpstr>合併彙算!Extract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2016-08-22T01:29:23Z</dcterms:created>
  <dcterms:modified xsi:type="dcterms:W3CDTF">2019-12-11T02:28:25Z</dcterms:modified>
</cp:coreProperties>
</file>